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s\Desktop\"/>
    </mc:Choice>
  </mc:AlternateContent>
  <xr:revisionPtr revIDLastSave="0" documentId="8_{38BA3C94-CE50-4E7E-97C7-3CBA8366B11B}" xr6:coauthVersionLast="47" xr6:coauthVersionMax="47" xr10:uidLastSave="{00000000-0000-0000-0000-000000000000}"/>
  <bookViews>
    <workbookView xWindow="-120" yWindow="-120" windowWidth="29040" windowHeight="15720" xr2:uid="{046B82A4-A8E5-4762-8680-F53737633A97}"/>
  </bookViews>
  <sheets>
    <sheet name="元データ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N21" i="1" s="1"/>
  <c r="M19" i="1"/>
  <c r="L19" i="1"/>
  <c r="K19" i="1"/>
  <c r="J19" i="1"/>
  <c r="I19" i="1"/>
  <c r="N19" i="1" s="1"/>
  <c r="M17" i="1"/>
  <c r="L17" i="1"/>
  <c r="K17" i="1"/>
  <c r="N17" i="1" s="1"/>
  <c r="J17" i="1"/>
  <c r="I17" i="1"/>
  <c r="M15" i="1"/>
  <c r="L15" i="1"/>
  <c r="K15" i="1"/>
  <c r="J15" i="1"/>
  <c r="I15" i="1"/>
  <c r="N15" i="1" s="1"/>
  <c r="M13" i="1"/>
  <c r="L13" i="1"/>
  <c r="K13" i="1"/>
  <c r="J13" i="1"/>
  <c r="I13" i="1"/>
  <c r="N13" i="1" s="1"/>
  <c r="M11" i="1"/>
  <c r="L11" i="1"/>
  <c r="K11" i="1"/>
  <c r="J11" i="1"/>
  <c r="I11" i="1"/>
  <c r="N11" i="1" s="1"/>
  <c r="M9" i="1"/>
  <c r="L9" i="1"/>
  <c r="K9" i="1"/>
  <c r="J9" i="1"/>
  <c r="I9" i="1"/>
  <c r="N9" i="1" s="1"/>
  <c r="M7" i="1"/>
  <c r="L7" i="1"/>
  <c r="K7" i="1"/>
  <c r="J7" i="1"/>
  <c r="I7" i="1"/>
  <c r="N7" i="1" s="1"/>
  <c r="N5" i="1"/>
  <c r="M5" i="1"/>
  <c r="L5" i="1"/>
  <c r="K5" i="1"/>
  <c r="J5" i="1"/>
  <c r="I5" i="1"/>
  <c r="M3" i="1"/>
  <c r="N3" i="1" s="1"/>
  <c r="L3" i="1"/>
  <c r="L23" i="1" s="1"/>
  <c r="K3" i="1"/>
  <c r="K23" i="1" s="1"/>
  <c r="J3" i="1"/>
  <c r="J23" i="1" s="1"/>
  <c r="I3" i="1"/>
  <c r="I23" i="1" s="1"/>
  <c r="N23" i="1" l="1"/>
  <c r="M23" i="1"/>
</calcChain>
</file>

<file path=xl/sharedStrings.xml><?xml version="1.0" encoding="utf-8"?>
<sst xmlns="http://schemas.openxmlformats.org/spreadsheetml/2006/main" count="34" uniqueCount="34">
  <si>
    <t>元データ</t>
    <rPh sb="0" eb="1">
      <t>モト</t>
    </rPh>
    <phoneticPr fontId="2"/>
  </si>
  <si>
    <t>女性活躍企業が良い＝１</t>
    <rPh sb="0" eb="6">
      <t>ジョセイカツヤクキギョウ</t>
    </rPh>
    <rPh sb="7" eb="8">
      <t>ヨ</t>
    </rPh>
    <phoneticPr fontId="2"/>
  </si>
  <si>
    <t>自己資本比率（％）</t>
    <phoneticPr fontId="2"/>
  </si>
  <si>
    <t>売上高（億円）</t>
    <rPh sb="4" eb="6">
      <t>オクエン</t>
    </rPh>
    <phoneticPr fontId="2"/>
  </si>
  <si>
    <t>ROE（％）</t>
    <phoneticPr fontId="2"/>
  </si>
  <si>
    <t>ROA（％）</t>
    <phoneticPr fontId="2"/>
  </si>
  <si>
    <t>PER（倍）</t>
    <rPh sb="4" eb="5">
      <t>バイ</t>
    </rPh>
    <phoneticPr fontId="2"/>
  </si>
  <si>
    <t>自己資本比率</t>
  </si>
  <si>
    <t>売上高</t>
  </si>
  <si>
    <t>ROE</t>
  </si>
  <si>
    <t>ROA</t>
  </si>
  <si>
    <t>PER</t>
    <phoneticPr fontId="2"/>
  </si>
  <si>
    <t>合計</t>
    <rPh sb="0" eb="2">
      <t>ゴウケイ</t>
    </rPh>
    <phoneticPr fontId="2"/>
  </si>
  <si>
    <t>カルビー株式会社</t>
  </si>
  <si>
    <t>江崎グリコ株式会社</t>
  </si>
  <si>
    <t>大東建託株式会社</t>
  </si>
  <si>
    <t>積水ハウス株式会社</t>
  </si>
  <si>
    <t>資生堂</t>
  </si>
  <si>
    <t>ファンケル</t>
  </si>
  <si>
    <t>中外製薬</t>
  </si>
  <si>
    <t>第一三共</t>
  </si>
  <si>
    <t>株式会社アイシン</t>
  </si>
  <si>
    <t>株式会社デンソー</t>
  </si>
  <si>
    <t>株式会社島津製作所</t>
  </si>
  <si>
    <t>株式会社ニコン</t>
  </si>
  <si>
    <t>東急株式会社</t>
  </si>
  <si>
    <t>東武鉄道株式会社</t>
  </si>
  <si>
    <t>伊藤忠商事株式会社</t>
  </si>
  <si>
    <t>三菱商事株式会社</t>
  </si>
  <si>
    <t>大和証券グループ</t>
  </si>
  <si>
    <t>野村証券株式会社</t>
  </si>
  <si>
    <t>株式会社三井住友</t>
  </si>
  <si>
    <t>みずほファイナンシャル</t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</si>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</sst>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0" fillId="0" borderId="10" xfId="0" applyBorder="1">
      <alignment vertical="center"/>
    </xf>
    <xf numFmtId="0" fontId="0" fillId="3" borderId="10" xfId="0" applyFill="1" applyBorder="1">
      <alignment vertical="center"/>
    </xf>
    <xf numFmtId="0" fontId="4" fillId="3" borderId="1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B2EDF-97C7-47D6-9ECD-4A5E1FCA151C}">
  <dimension ref="A1:N23"/>
  <sheetViews>
    <sheetView tabSelected="1" workbookViewId="0">
      <selection activeCell="D16" sqref="D16"/>
    </sheetView>
  </sheetViews>
  <sheetFormatPr defaultRowHeight="18.75" x14ac:dyDescent="0.4"/>
  <cols>
    <col min="1" max="1" width="6" customWidth="1"/>
    <col min="2" max="2" width="21.375" customWidth="1"/>
    <col min="4" max="14" width="11.875" customWidth="1"/>
  </cols>
  <sheetData>
    <row r="1" spans="1:14" x14ac:dyDescent="0.4">
      <c r="A1" s="1"/>
      <c r="B1" s="2"/>
      <c r="C1" s="3"/>
      <c r="D1" s="4" t="s">
        <v>0</v>
      </c>
      <c r="E1" s="5"/>
      <c r="F1" s="5"/>
      <c r="G1" s="5"/>
      <c r="H1" s="6"/>
      <c r="I1" s="4" t="s">
        <v>1</v>
      </c>
      <c r="J1" s="5"/>
      <c r="K1" s="5"/>
      <c r="L1" s="5"/>
      <c r="M1" s="5"/>
      <c r="N1" s="6"/>
    </row>
    <row r="2" spans="1:14" ht="54" customHeight="1" x14ac:dyDescent="0.4">
      <c r="A2" s="7"/>
      <c r="B2" s="8"/>
      <c r="C2" s="9"/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</row>
    <row r="3" spans="1:14" x14ac:dyDescent="0.4">
      <c r="A3" s="11">
        <v>1</v>
      </c>
      <c r="B3" s="11" t="s">
        <v>13</v>
      </c>
      <c r="C3" s="11">
        <v>2229</v>
      </c>
      <c r="D3" s="11">
        <v>74.099999999999994</v>
      </c>
      <c r="E3" s="11">
        <v>2454.19</v>
      </c>
      <c r="F3" s="11">
        <v>10.29</v>
      </c>
      <c r="G3" s="11">
        <v>7.63</v>
      </c>
      <c r="H3" s="11">
        <v>22.24</v>
      </c>
      <c r="I3" s="11">
        <f>IF(D3&gt;D4,1,0)</f>
        <v>1</v>
      </c>
      <c r="J3" s="11">
        <f t="shared" ref="J3:L3" si="0">IF(E3&gt;E4,1,0)</f>
        <v>0</v>
      </c>
      <c r="K3" s="11">
        <f t="shared" si="0"/>
        <v>1</v>
      </c>
      <c r="L3" s="11">
        <f t="shared" si="0"/>
        <v>1</v>
      </c>
      <c r="M3" s="11">
        <f>IF(H3&lt;H4,1,0)</f>
        <v>0</v>
      </c>
      <c r="N3" s="11">
        <f>SUM(I3:M3)</f>
        <v>3</v>
      </c>
    </row>
    <row r="4" spans="1:14" x14ac:dyDescent="0.4">
      <c r="A4" s="11">
        <v>2</v>
      </c>
      <c r="B4" s="11" t="s">
        <v>14</v>
      </c>
      <c r="C4" s="11">
        <v>2206</v>
      </c>
      <c r="D4" s="11">
        <v>67.5</v>
      </c>
      <c r="E4" s="11">
        <v>3385.71</v>
      </c>
      <c r="F4" s="11">
        <v>5.61</v>
      </c>
      <c r="G4" s="11">
        <v>3.79</v>
      </c>
      <c r="H4" s="11">
        <v>17.61</v>
      </c>
      <c r="I4" s="11"/>
      <c r="J4" s="11"/>
      <c r="K4" s="11"/>
      <c r="L4" s="11"/>
      <c r="M4" s="11"/>
      <c r="N4" s="11"/>
    </row>
    <row r="5" spans="1:14" x14ac:dyDescent="0.4">
      <c r="A5" s="11">
        <v>3</v>
      </c>
      <c r="B5" s="11" t="s">
        <v>15</v>
      </c>
      <c r="C5" s="11">
        <v>1878</v>
      </c>
      <c r="D5" s="11">
        <v>36.5</v>
      </c>
      <c r="E5" s="11">
        <v>15830.03</v>
      </c>
      <c r="F5" s="11">
        <v>19.25</v>
      </c>
      <c r="G5" s="11">
        <v>6.92</v>
      </c>
      <c r="H5" s="11">
        <v>13.93</v>
      </c>
      <c r="I5" s="11">
        <f>IF(D5&gt;D6,1,0)</f>
        <v>0</v>
      </c>
      <c r="J5" s="11">
        <f t="shared" ref="J5:L5" si="1">IF(E5&gt;E6,1,0)</f>
        <v>0</v>
      </c>
      <c r="K5" s="11">
        <f t="shared" si="1"/>
        <v>1</v>
      </c>
      <c r="L5" s="11">
        <f t="shared" si="1"/>
        <v>1</v>
      </c>
      <c r="M5" s="11">
        <f>IF(H5&lt;H6,1,0)</f>
        <v>0</v>
      </c>
      <c r="N5" s="11">
        <f>SUM(I5:M5)</f>
        <v>2</v>
      </c>
    </row>
    <row r="6" spans="1:14" x14ac:dyDescent="0.4">
      <c r="A6" s="11">
        <v>4</v>
      </c>
      <c r="B6" s="11" t="s">
        <v>16</v>
      </c>
      <c r="C6" s="11">
        <v>1928</v>
      </c>
      <c r="D6" s="11">
        <v>52.6</v>
      </c>
      <c r="E6" s="11">
        <v>25895.79</v>
      </c>
      <c r="F6" s="11">
        <v>10.44</v>
      </c>
      <c r="G6" s="11">
        <v>5.49</v>
      </c>
      <c r="H6" s="11">
        <v>10.71</v>
      </c>
      <c r="I6" s="11"/>
      <c r="J6" s="11"/>
      <c r="K6" s="11"/>
      <c r="L6" s="11"/>
      <c r="M6" s="11"/>
      <c r="N6" s="11"/>
    </row>
    <row r="7" spans="1:14" x14ac:dyDescent="0.4">
      <c r="A7" s="11">
        <v>5</v>
      </c>
      <c r="B7" s="11" t="s">
        <v>17</v>
      </c>
      <c r="C7" s="11">
        <v>4911</v>
      </c>
      <c r="D7" s="11">
        <v>41.6</v>
      </c>
      <c r="E7" s="11">
        <v>10099.66</v>
      </c>
      <c r="F7" s="11">
        <v>8</v>
      </c>
      <c r="G7" s="11">
        <v>3.61</v>
      </c>
      <c r="H7" s="11">
        <v>59.86</v>
      </c>
      <c r="I7" s="11">
        <f>IF(D7&gt;D8,1,0)</f>
        <v>0</v>
      </c>
      <c r="J7" s="11">
        <f t="shared" ref="J7:L7" si="2">IF(E7&gt;E8,1,0)</f>
        <v>1</v>
      </c>
      <c r="K7" s="11">
        <f t="shared" si="2"/>
        <v>0</v>
      </c>
      <c r="L7" s="11">
        <f t="shared" si="2"/>
        <v>0</v>
      </c>
      <c r="M7" s="11">
        <f>IF(H7&lt;H8,1,0)</f>
        <v>0</v>
      </c>
      <c r="N7" s="11">
        <f>SUM(I7:M7)</f>
        <v>1</v>
      </c>
    </row>
    <row r="8" spans="1:14" x14ac:dyDescent="0.4">
      <c r="A8" s="11">
        <v>6</v>
      </c>
      <c r="B8" s="11" t="s">
        <v>18</v>
      </c>
      <c r="C8" s="11">
        <v>4921</v>
      </c>
      <c r="D8" s="11">
        <v>73.3</v>
      </c>
      <c r="E8" s="11">
        <v>1039.92</v>
      </c>
      <c r="F8" s="11">
        <v>10.11</v>
      </c>
      <c r="G8" s="11">
        <v>7.41</v>
      </c>
      <c r="H8" s="11">
        <v>41.04</v>
      </c>
      <c r="I8" s="11"/>
      <c r="J8" s="11"/>
      <c r="K8" s="11"/>
      <c r="L8" s="11"/>
      <c r="M8" s="11"/>
      <c r="N8" s="11"/>
    </row>
    <row r="9" spans="1:14" x14ac:dyDescent="0.4">
      <c r="A9" s="11">
        <v>7</v>
      </c>
      <c r="B9" s="11" t="s">
        <v>19</v>
      </c>
      <c r="C9" s="11">
        <v>4519</v>
      </c>
      <c r="D9" s="11">
        <v>77.2</v>
      </c>
      <c r="E9" s="11">
        <v>9997.59</v>
      </c>
      <c r="F9" s="11">
        <v>25.5</v>
      </c>
      <c r="G9" s="11">
        <v>19.690000000000001</v>
      </c>
      <c r="H9" s="11">
        <v>19.39</v>
      </c>
      <c r="I9" s="11">
        <f>IF(D9&gt;D10,1,0)</f>
        <v>1</v>
      </c>
      <c r="J9" s="11">
        <f t="shared" ref="J9:L9" si="3">IF(E9&gt;E10,1,0)</f>
        <v>0</v>
      </c>
      <c r="K9" s="11">
        <f t="shared" si="3"/>
        <v>1</v>
      </c>
      <c r="L9" s="11">
        <f t="shared" si="3"/>
        <v>1</v>
      </c>
      <c r="M9" s="11">
        <f>IF(H9&lt;H10,1,0)</f>
        <v>1</v>
      </c>
      <c r="N9" s="11">
        <f>SUM(I9:M9)</f>
        <v>4</v>
      </c>
    </row>
    <row r="10" spans="1:14" x14ac:dyDescent="0.4">
      <c r="A10" s="11">
        <v>8</v>
      </c>
      <c r="B10" s="11" t="s">
        <v>20</v>
      </c>
      <c r="C10" s="11">
        <v>4568</v>
      </c>
      <c r="D10" s="11">
        <v>60.8</v>
      </c>
      <c r="E10" s="11">
        <v>10448.92</v>
      </c>
      <c r="F10" s="11">
        <v>4.96</v>
      </c>
      <c r="G10" s="11">
        <v>3.01</v>
      </c>
      <c r="H10" s="11">
        <v>128.96</v>
      </c>
      <c r="I10" s="11"/>
      <c r="J10" s="11"/>
      <c r="K10" s="11"/>
      <c r="L10" s="11"/>
      <c r="M10" s="11"/>
      <c r="N10" s="11"/>
    </row>
    <row r="11" spans="1:14" x14ac:dyDescent="0.4">
      <c r="A11" s="11">
        <v>9</v>
      </c>
      <c r="B11" s="11" t="s">
        <v>21</v>
      </c>
      <c r="C11" s="11">
        <v>7259</v>
      </c>
      <c r="D11" s="11">
        <v>41.8</v>
      </c>
      <c r="E11" s="11">
        <v>39174.339999999997</v>
      </c>
      <c r="F11" s="11">
        <v>8.08</v>
      </c>
      <c r="G11" s="11">
        <v>3.37</v>
      </c>
      <c r="H11" s="11">
        <v>6.94</v>
      </c>
      <c r="I11" s="11">
        <f>IF(D11&gt;D12,1,0)</f>
        <v>0</v>
      </c>
      <c r="J11" s="11">
        <f t="shared" ref="J11:L11" si="4">IF(E11&gt;E12,1,0)</f>
        <v>0</v>
      </c>
      <c r="K11" s="11">
        <f t="shared" si="4"/>
        <v>1</v>
      </c>
      <c r="L11" s="11">
        <f t="shared" si="4"/>
        <v>0</v>
      </c>
      <c r="M11" s="11">
        <f>IF(H11&lt;H12,1,0)</f>
        <v>1</v>
      </c>
      <c r="N11" s="11">
        <f>SUM(I11:M11)</f>
        <v>2</v>
      </c>
    </row>
    <row r="12" spans="1:14" x14ac:dyDescent="0.4">
      <c r="A12" s="11">
        <v>10</v>
      </c>
      <c r="B12" s="11" t="s">
        <v>22</v>
      </c>
      <c r="C12" s="11">
        <v>6902</v>
      </c>
      <c r="D12" s="11">
        <v>57.9</v>
      </c>
      <c r="E12" s="11">
        <v>55155.12</v>
      </c>
      <c r="F12" s="11">
        <v>6.14</v>
      </c>
      <c r="G12" s="11">
        <v>3.55</v>
      </c>
      <c r="H12" s="11">
        <v>21.33</v>
      </c>
      <c r="I12" s="11"/>
      <c r="J12" s="11"/>
      <c r="K12" s="11"/>
      <c r="L12" s="11"/>
      <c r="M12" s="11"/>
      <c r="N12" s="11"/>
    </row>
    <row r="13" spans="1:14" x14ac:dyDescent="0.4">
      <c r="A13" s="11">
        <v>11</v>
      </c>
      <c r="B13" s="11" t="s">
        <v>23</v>
      </c>
      <c r="C13" s="11">
        <v>7701</v>
      </c>
      <c r="D13" s="11">
        <v>68</v>
      </c>
      <c r="E13" s="11">
        <v>4281.75</v>
      </c>
      <c r="F13" s="11">
        <v>12.41</v>
      </c>
      <c r="G13" s="11">
        <v>8.44</v>
      </c>
      <c r="H13" s="11">
        <v>25.14</v>
      </c>
      <c r="I13" s="11">
        <f>IF(D13&gt;D14,1,0)</f>
        <v>1</v>
      </c>
      <c r="J13" s="11">
        <f t="shared" ref="J13:L13" si="5">IF(E13&gt;E14,1,0)</f>
        <v>0</v>
      </c>
      <c r="K13" s="11">
        <f t="shared" si="5"/>
        <v>1</v>
      </c>
      <c r="L13" s="11">
        <f t="shared" si="5"/>
        <v>1</v>
      </c>
      <c r="M13" s="11">
        <f>IF(H13&lt;H14,1,0)</f>
        <v>0</v>
      </c>
      <c r="N13" s="11">
        <f>SUM(I13:M13)</f>
        <v>3</v>
      </c>
    </row>
    <row r="14" spans="1:14" x14ac:dyDescent="0.4">
      <c r="A14" s="11">
        <v>12</v>
      </c>
      <c r="B14" s="11" t="s">
        <v>24</v>
      </c>
      <c r="C14" s="11">
        <v>7731</v>
      </c>
      <c r="D14" s="11">
        <v>57.5</v>
      </c>
      <c r="E14" s="11">
        <v>5396.12</v>
      </c>
      <c r="F14" s="11">
        <v>7.14</v>
      </c>
      <c r="G14" s="11">
        <v>4.1100000000000003</v>
      </c>
      <c r="H14" s="11">
        <v>10.93</v>
      </c>
      <c r="I14" s="11"/>
      <c r="J14" s="11"/>
      <c r="K14" s="11"/>
      <c r="L14" s="11"/>
      <c r="M14" s="11"/>
      <c r="N14" s="11"/>
    </row>
    <row r="15" spans="1:14" x14ac:dyDescent="0.4">
      <c r="A15" s="11">
        <v>13</v>
      </c>
      <c r="B15" s="11" t="s">
        <v>25</v>
      </c>
      <c r="C15" s="11">
        <v>9005</v>
      </c>
      <c r="D15" s="11">
        <v>28.4</v>
      </c>
      <c r="E15" s="11">
        <v>8791.1200000000008</v>
      </c>
      <c r="F15" s="11">
        <v>1.25</v>
      </c>
      <c r="G15" s="11">
        <v>0.35</v>
      </c>
      <c r="H15" s="11">
        <v>118.72</v>
      </c>
      <c r="I15" s="11">
        <f>IF(D15&gt;D16,1,0)</f>
        <v>1</v>
      </c>
      <c r="J15" s="11">
        <f t="shared" ref="J15:L15" si="6">IF(E15&gt;E16,1,0)</f>
        <v>1</v>
      </c>
      <c r="K15" s="11">
        <f t="shared" si="6"/>
        <v>0</v>
      </c>
      <c r="L15" s="11">
        <f t="shared" si="6"/>
        <v>0</v>
      </c>
      <c r="M15" s="11">
        <f>IF(H15&lt;H16,1,0)</f>
        <v>0</v>
      </c>
      <c r="N15" s="11">
        <f>SUM(I15:M15)</f>
        <v>2</v>
      </c>
    </row>
    <row r="16" spans="1:14" x14ac:dyDescent="0.4">
      <c r="A16" s="11">
        <v>14</v>
      </c>
      <c r="B16" s="11" t="s">
        <v>26</v>
      </c>
      <c r="C16" s="11">
        <v>9001</v>
      </c>
      <c r="D16" s="11">
        <v>26.8</v>
      </c>
      <c r="E16" s="11">
        <v>5060.2299999999996</v>
      </c>
      <c r="F16" s="11">
        <v>2.97</v>
      </c>
      <c r="G16" s="11">
        <v>0.8</v>
      </c>
      <c r="H16" s="11">
        <v>49.93</v>
      </c>
      <c r="I16" s="11"/>
      <c r="J16" s="11"/>
      <c r="K16" s="11"/>
      <c r="L16" s="11"/>
      <c r="M16" s="11"/>
      <c r="N16" s="11"/>
    </row>
    <row r="17" spans="1:14" x14ac:dyDescent="0.4">
      <c r="A17" s="11">
        <v>15</v>
      </c>
      <c r="B17" s="11" t="s">
        <v>27</v>
      </c>
      <c r="C17" s="11">
        <v>8001</v>
      </c>
      <c r="D17" s="11">
        <v>34.6</v>
      </c>
      <c r="E17" s="11">
        <v>122933.48</v>
      </c>
      <c r="F17" s="11">
        <v>19.53</v>
      </c>
      <c r="G17" s="11">
        <v>6.75</v>
      </c>
      <c r="H17" s="11">
        <v>7.83</v>
      </c>
      <c r="I17" s="11">
        <f>IF(D17&gt;D18,1,0)</f>
        <v>1</v>
      </c>
      <c r="J17" s="11">
        <f t="shared" ref="J17:L17" si="7">IF(E17&gt;E18,1,0)</f>
        <v>0</v>
      </c>
      <c r="K17" s="11">
        <f t="shared" si="7"/>
        <v>1</v>
      </c>
      <c r="L17" s="11">
        <f t="shared" si="7"/>
        <v>1</v>
      </c>
      <c r="M17" s="11">
        <f>IF(H17&lt;H18,1,0)</f>
        <v>0</v>
      </c>
      <c r="N17" s="11">
        <f>SUM(I17:M17)</f>
        <v>3</v>
      </c>
    </row>
    <row r="18" spans="1:14" x14ac:dyDescent="0.4">
      <c r="A18" s="11">
        <v>16</v>
      </c>
      <c r="B18" s="11" t="s">
        <v>28</v>
      </c>
      <c r="C18" s="11">
        <v>8058</v>
      </c>
      <c r="D18" s="11">
        <v>31.4</v>
      </c>
      <c r="E18" s="11">
        <v>172648.28</v>
      </c>
      <c r="F18" s="11">
        <v>13.63</v>
      </c>
      <c r="G18" s="11">
        <v>4.28</v>
      </c>
      <c r="H18" s="11">
        <v>7.08</v>
      </c>
      <c r="I18" s="11"/>
      <c r="J18" s="11"/>
      <c r="K18" s="11"/>
      <c r="L18" s="11"/>
      <c r="M18" s="11"/>
      <c r="N18" s="11"/>
    </row>
    <row r="19" spans="1:14" x14ac:dyDescent="0.4">
      <c r="A19" s="11">
        <v>17</v>
      </c>
      <c r="B19" s="11" t="s">
        <v>29</v>
      </c>
      <c r="C19" s="11">
        <v>8601</v>
      </c>
      <c r="D19" s="11">
        <v>5</v>
      </c>
      <c r="E19" s="11">
        <v>6194.71</v>
      </c>
      <c r="F19" s="11">
        <v>6.91</v>
      </c>
      <c r="G19" s="11">
        <v>0.34</v>
      </c>
      <c r="H19" s="11">
        <v>9.26</v>
      </c>
      <c r="I19" s="11">
        <f>IF(D19&gt;D20,1,0)</f>
        <v>0</v>
      </c>
      <c r="J19" s="11">
        <f t="shared" ref="J19:L19" si="8">IF(E19&gt;E20,1,0)</f>
        <v>0</v>
      </c>
      <c r="K19" s="11">
        <f t="shared" si="8"/>
        <v>1</v>
      </c>
      <c r="L19" s="11">
        <f t="shared" si="8"/>
        <v>1</v>
      </c>
      <c r="M19" s="11">
        <f>IF(H19&lt;H20,1,0)</f>
        <v>1</v>
      </c>
      <c r="N19" s="11">
        <f>SUM(I19:M19)</f>
        <v>3</v>
      </c>
    </row>
    <row r="20" spans="1:14" x14ac:dyDescent="0.4">
      <c r="A20" s="11">
        <v>18</v>
      </c>
      <c r="B20" s="11" t="s">
        <v>30</v>
      </c>
      <c r="C20" s="11">
        <v>8604</v>
      </c>
      <c r="D20" s="11">
        <v>6.7</v>
      </c>
      <c r="E20" s="11">
        <v>15939.99</v>
      </c>
      <c r="F20" s="11">
        <v>4.91</v>
      </c>
      <c r="G20" s="11">
        <v>0.33</v>
      </c>
      <c r="H20" s="11">
        <v>10.44</v>
      </c>
      <c r="I20" s="11"/>
      <c r="J20" s="11"/>
      <c r="K20" s="11"/>
      <c r="L20" s="11"/>
      <c r="M20" s="11"/>
      <c r="N20" s="11"/>
    </row>
    <row r="21" spans="1:14" x14ac:dyDescent="0.4">
      <c r="A21" s="11">
        <v>19</v>
      </c>
      <c r="B21" s="11" t="s">
        <v>31</v>
      </c>
      <c r="C21" s="11">
        <v>8316</v>
      </c>
      <c r="D21" s="11">
        <v>4.7</v>
      </c>
      <c r="E21" s="11">
        <v>41111.269999999997</v>
      </c>
      <c r="F21" s="11">
        <v>5.84</v>
      </c>
      <c r="G21" s="11">
        <v>0.27</v>
      </c>
      <c r="H21" s="11">
        <v>9.1</v>
      </c>
      <c r="I21" s="11">
        <f>IF(D21&gt;D22,1,0)</f>
        <v>1</v>
      </c>
      <c r="J21" s="11">
        <f t="shared" ref="J21:L21" si="9">IF(E21&gt;E22,1,0)</f>
        <v>1</v>
      </c>
      <c r="K21" s="11">
        <f t="shared" si="9"/>
        <v>0</v>
      </c>
      <c r="L21" s="11">
        <f t="shared" si="9"/>
        <v>1</v>
      </c>
      <c r="M21" s="11">
        <f>IF(H21&lt;H22,1,0)</f>
        <v>0</v>
      </c>
      <c r="N21" s="11">
        <f>SUM(I21:M21)</f>
        <v>3</v>
      </c>
    </row>
    <row r="22" spans="1:14" x14ac:dyDescent="0.4">
      <c r="A22" s="11">
        <v>20</v>
      </c>
      <c r="B22" s="11" t="s">
        <v>32</v>
      </c>
      <c r="C22" s="11">
        <v>8411</v>
      </c>
      <c r="D22" s="11">
        <v>3.8</v>
      </c>
      <c r="E22" s="11">
        <v>39630.910000000003</v>
      </c>
      <c r="F22" s="11">
        <v>5.84</v>
      </c>
      <c r="G22" s="11">
        <v>0.22</v>
      </c>
      <c r="H22" s="11">
        <v>8.1</v>
      </c>
      <c r="I22" s="11"/>
      <c r="J22" s="11"/>
      <c r="K22" s="11"/>
      <c r="L22" s="11"/>
      <c r="M22" s="11"/>
      <c r="N22" s="11"/>
    </row>
    <row r="23" spans="1:14" x14ac:dyDescent="0.4">
      <c r="A23" s="12"/>
      <c r="B23" s="12" t="s">
        <v>33</v>
      </c>
      <c r="C23" s="12"/>
      <c r="D23" s="12"/>
      <c r="E23" s="12"/>
      <c r="F23" s="12"/>
      <c r="G23" s="12"/>
      <c r="H23" s="12"/>
      <c r="I23" s="12">
        <f t="shared" ref="I23:M23" si="10">AVERAGE(I3:I21)</f>
        <v>0.6</v>
      </c>
      <c r="J23" s="12">
        <f t="shared" si="10"/>
        <v>0.3</v>
      </c>
      <c r="K23" s="12">
        <f t="shared" si="10"/>
        <v>0.7</v>
      </c>
      <c r="L23" s="12">
        <f t="shared" si="10"/>
        <v>0.7</v>
      </c>
      <c r="M23" s="12">
        <f t="shared" si="10"/>
        <v>0.3</v>
      </c>
      <c r="N23" s="13">
        <f>AVERAGE(N3:N21)</f>
        <v>2.6</v>
      </c>
    </row>
  </sheetData>
  <mergeCells count="3">
    <mergeCell ref="A1:C2"/>
    <mergeCell ref="D1:H1"/>
    <mergeCell ref="I1:N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元データ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Nariyasu Yamasawa</dc:creator>
  <cp:lastModifiedBy>Nariyasu Yamasawa</cp:lastModifiedBy>
  <dcterms:created xsi:type="dcterms:W3CDTF">2022-12-17T00:04:23Z</dcterms:created>
  <dcterms:modified xsi:type="dcterms:W3CDTF">2022-12-17T00:04:40Z</dcterms:modified>
</cp:coreProperties>
</file>